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lap 1\Desktop\cuarto trimestre yuriria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D35" i="1" l="1"/>
  <c r="G35" i="1"/>
  <c r="H35" i="1"/>
  <c r="E35" i="1"/>
  <c r="I31" i="1"/>
  <c r="I30" i="1" s="1"/>
  <c r="F30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<sst xmlns="http://schemas.openxmlformats.org/spreadsheetml/2006/main" count="66" uniqueCount="66">
  <si>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</si>
  <si>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</si>
  <si>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</si>
  <si>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</si>
  <si>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</si>
  <si>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</si>
  <si>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</si>
  <si>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</si>
  <si>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</si>
  <si>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</si>
  <si>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</si>
  <si>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</si>
  <si>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</si>
  <si>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</si>
  <si>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</si>
  <si>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</si>
  <si>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</si>
  <si>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</si>
  <si>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</si>
  <si>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</si>
  <si>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</si>
  <si>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</si>
  <si>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</si>
  <si>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</si>
  <si>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</si>
  <si>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</si>
  <si>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</si>
  <si>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</si>
  <si>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</si>
  <si>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</si>
  <si>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</si>
  <si>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</si>
  <si>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</si>
  <si>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</si>
  <si>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</si>
  <si>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</si>
  <si>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</si>
  <si>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</si>
  <si>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</si>
  <si>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</si>
  <si>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</si>
  <si>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</si>
  <si>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</si>
  <si>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</si>
  <si>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</si>
  <si>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</si>
  <si>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</si>
  <si>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</si>
  <si>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</si>
  <si>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</si>
  <si>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</si>
  <si>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</si>
  <si>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</si>
  <si>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</si>
  <si>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</si>
  <si>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</si>
  <si>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</si>
  <si>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</si>
  <si>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</si>
  <si>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</si>
  <si>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</si>
  <si>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</si>
  <si>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</si>
  <si>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</si>
  <si>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</si>
  <si>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Municipio de Yuriria
Gasto por Categoría Programática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</si>
</sst>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zoomScaleNormal="100" zoomScaleSheetLayoutView="90" workbookViewId="0">
      <selection activeCell="D6" sqref="D6:I35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0</v>
      </c>
      <c r="E6" s="16">
        <f>SUM(E7:E8)</f>
        <v>1960598.8</v>
      </c>
      <c r="F6" s="16">
        <f t="shared" ref="F6:I6" si="0">SUM(F7:F8)</f>
        <v>1960598.8</v>
      </c>
      <c r="G6" s="16">
        <f t="shared" si="0"/>
        <v>770650</v>
      </c>
      <c r="H6" s="16">
        <f t="shared" si="0"/>
        <v>770650</v>
      </c>
      <c r="I6" s="16">
        <f t="shared" si="0"/>
        <v>1189948.8</v>
      </c>
    </row>
    <row r="7" spans="1:9" x14ac:dyDescent="0.2">
      <c r="A7" s="15" t="s">
        <v>41</v>
      </c>
      <c r="B7" s="6"/>
      <c r="C7" s="3" t="s">
        <v>1</v>
      </c>
      <c r="D7" s="17">
        <v>0</v>
      </c>
      <c r="E7" s="17">
        <v>1960598.8</v>
      </c>
      <c r="F7" s="17">
        <f>D7+E7</f>
        <v>1960598.8</v>
      </c>
      <c r="G7" s="17">
        <v>770650</v>
      </c>
      <c r="H7" s="17">
        <v>770650</v>
      </c>
      <c r="I7" s="17">
        <f>F7-G7</f>
        <v>1189948.8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275031294.31</v>
      </c>
      <c r="E9" s="16">
        <f>SUM(E10:E17)</f>
        <v>32734272.829999998</v>
      </c>
      <c r="F9" s="16">
        <f t="shared" ref="F9:I9" si="1">SUM(F10:F17)</f>
        <v>307765567.13999999</v>
      </c>
      <c r="G9" s="16">
        <f t="shared" si="1"/>
        <v>293085848.23000002</v>
      </c>
      <c r="H9" s="16">
        <f t="shared" si="1"/>
        <v>287110614.80000001</v>
      </c>
      <c r="I9" s="16">
        <f t="shared" si="1"/>
        <v>14679718.909999993</v>
      </c>
    </row>
    <row r="10" spans="1:9" x14ac:dyDescent="0.2">
      <c r="A10" s="15" t="s">
        <v>43</v>
      </c>
      <c r="B10" s="6"/>
      <c r="C10" s="3" t="s">
        <v>4</v>
      </c>
      <c r="D10" s="17">
        <v>228603446.66999999</v>
      </c>
      <c r="E10" s="17">
        <v>-34335157.780000001</v>
      </c>
      <c r="F10" s="17">
        <f t="shared" ref="F10:F17" si="2">D10+E10</f>
        <v>194268288.88999999</v>
      </c>
      <c r="G10" s="17">
        <v>189907491.84</v>
      </c>
      <c r="H10" s="17">
        <v>186174527.94</v>
      </c>
      <c r="I10" s="17">
        <f t="shared" ref="I10:I17" si="3">F10-G10</f>
        <v>4360797.0499999821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9452621.9600000009</v>
      </c>
      <c r="E14" s="17">
        <v>388012.97</v>
      </c>
      <c r="F14" s="17">
        <f t="shared" si="2"/>
        <v>9840634.9300000016</v>
      </c>
      <c r="G14" s="17">
        <v>9605467.6300000008</v>
      </c>
      <c r="H14" s="17">
        <v>9562617.2599999998</v>
      </c>
      <c r="I14" s="17">
        <f t="shared" si="3"/>
        <v>235167.30000000075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13133021.51</v>
      </c>
      <c r="E16" s="17">
        <v>106932.19</v>
      </c>
      <c r="F16" s="17">
        <f t="shared" si="2"/>
        <v>13239953.699999999</v>
      </c>
      <c r="G16" s="17">
        <v>13222809.66</v>
      </c>
      <c r="H16" s="17">
        <v>12858479.4</v>
      </c>
      <c r="I16" s="17">
        <f t="shared" si="3"/>
        <v>17144.039999999106</v>
      </c>
    </row>
    <row r="17" spans="1:9" x14ac:dyDescent="0.2">
      <c r="A17" s="15" t="s">
        <v>50</v>
      </c>
      <c r="B17" s="6"/>
      <c r="C17" s="3" t="s">
        <v>11</v>
      </c>
      <c r="D17" s="17">
        <v>23842204.170000002</v>
      </c>
      <c r="E17" s="17">
        <v>66574485.450000003</v>
      </c>
      <c r="F17" s="17">
        <f t="shared" si="2"/>
        <v>90416689.620000005</v>
      </c>
      <c r="G17" s="17">
        <v>80350079.099999994</v>
      </c>
      <c r="H17" s="17">
        <v>78514990.200000003</v>
      </c>
      <c r="I17" s="17">
        <f t="shared" si="3"/>
        <v>10066610.520000011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3025889.99</v>
      </c>
      <c r="E18" s="16">
        <f>SUM(E19:E21)</f>
        <v>-141775.96</v>
      </c>
      <c r="F18" s="16">
        <f t="shared" ref="F18:I18" si="4">SUM(F19:F21)</f>
        <v>2884114.0300000003</v>
      </c>
      <c r="G18" s="16">
        <f t="shared" si="4"/>
        <v>2883904.0300000003</v>
      </c>
      <c r="H18" s="16">
        <f t="shared" si="4"/>
        <v>2848904.0300000003</v>
      </c>
      <c r="I18" s="16">
        <f t="shared" si="4"/>
        <v>210</v>
      </c>
    </row>
    <row r="19" spans="1:9" x14ac:dyDescent="0.2">
      <c r="A19" s="15" t="s">
        <v>51</v>
      </c>
      <c r="B19" s="6"/>
      <c r="C19" s="3" t="s">
        <v>13</v>
      </c>
      <c r="D19" s="17">
        <v>1222946.54</v>
      </c>
      <c r="E19" s="17">
        <v>-111361.53</v>
      </c>
      <c r="F19" s="17">
        <f t="shared" ref="F19:F21" si="5">D19+E19</f>
        <v>1111585.01</v>
      </c>
      <c r="G19" s="17">
        <v>1111585.01</v>
      </c>
      <c r="H19" s="17">
        <v>1111585.01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1802943.45</v>
      </c>
      <c r="E20" s="17">
        <v>-30414.43</v>
      </c>
      <c r="F20" s="17">
        <f t="shared" si="5"/>
        <v>1772529.02</v>
      </c>
      <c r="G20" s="17">
        <v>1772319.02</v>
      </c>
      <c r="H20" s="17">
        <v>1737319.02</v>
      </c>
      <c r="I20" s="17">
        <f t="shared" si="6"/>
        <v>210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3001194.3</v>
      </c>
      <c r="E25" s="16">
        <f>SUM(E26:E29)</f>
        <v>-152301.87</v>
      </c>
      <c r="F25" s="16">
        <f t="shared" ref="F25:I25" si="10">SUM(F26:F29)</f>
        <v>2848892.4299999997</v>
      </c>
      <c r="G25" s="16">
        <f t="shared" si="10"/>
        <v>2848892.43</v>
      </c>
      <c r="H25" s="16">
        <f t="shared" si="10"/>
        <v>2848892.43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3001194.3</v>
      </c>
      <c r="E26" s="17">
        <v>-152301.87</v>
      </c>
      <c r="F26" s="17">
        <f t="shared" ref="F26:F29" si="11">D26+E26</f>
        <v>2848892.4299999997</v>
      </c>
      <c r="G26" s="17">
        <v>2848892.43</v>
      </c>
      <c r="H26" s="17">
        <v>2848892.43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10548765.640000001</v>
      </c>
      <c r="E33" s="16">
        <v>59816</v>
      </c>
      <c r="F33" s="16">
        <f t="shared" si="14"/>
        <v>10608581.640000001</v>
      </c>
      <c r="G33" s="16">
        <v>10436341.550000001</v>
      </c>
      <c r="H33" s="16">
        <v>10436341.550000001</v>
      </c>
      <c r="I33" s="16">
        <f t="shared" si="15"/>
        <v>172240.08999999985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291607144.24000001</v>
      </c>
      <c r="E35" s="18">
        <f t="shared" ref="E35:I35" si="16">SUM(E6+E9+E18+E22+E25+E30+E32+E33+E34)</f>
        <v>34460609.799999997</v>
      </c>
      <c r="F35" s="18">
        <f t="shared" si="16"/>
        <v>326067754.03999996</v>
      </c>
      <c r="G35" s="18">
        <f t="shared" si="16"/>
        <v>310025636.24000001</v>
      </c>
      <c r="H35" s="18">
        <f t="shared" si="16"/>
        <v>304015402.81</v>
      </c>
      <c r="I35" s="18">
        <f t="shared" si="16"/>
        <v>16042117.799999993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tesolap 1</cp:lastModifiedBy>
  <cp:lastPrinted>2017-03-30T22:19:49Z</cp:lastPrinted>
  <dcterms:created xsi:type="dcterms:W3CDTF">2012-12-11T21:13:37Z</dcterms:created>
  <dcterms:modified xsi:type="dcterms:W3CDTF">2023-01-26T04:16:11Z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